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2 trim 2018\monitoraggio_distrettuale_xWebstat\"/>
    </mc:Choice>
  </mc:AlternateContent>
  <bookViews>
    <workbookView xWindow="0" yWindow="0" windowWidth="28800" windowHeight="1200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Flussi_brescia!$A$1:$F$51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E7" i="2"/>
  <c r="G11" i="1" l="1"/>
  <c r="H36" i="1"/>
  <c r="G36" i="1"/>
  <c r="E13" i="2"/>
  <c r="G38" i="1" l="1"/>
  <c r="H27" i="1"/>
  <c r="G27" i="1"/>
  <c r="H45" i="1"/>
  <c r="G45" i="1"/>
  <c r="H18" i="1"/>
  <c r="G18" i="1"/>
  <c r="F18" i="1"/>
  <c r="E20" i="1" s="1"/>
  <c r="E18" i="1"/>
  <c r="G47" i="1" l="1"/>
  <c r="G20" i="1"/>
  <c r="G29" i="1"/>
  <c r="C36" i="1"/>
  <c r="D36" i="1"/>
  <c r="E36" i="1"/>
  <c r="F36" i="1"/>
  <c r="C38" i="1" l="1"/>
  <c r="E38" i="1"/>
  <c r="E15" i="2"/>
  <c r="F45" i="1"/>
  <c r="E45" i="1"/>
  <c r="D45" i="1"/>
  <c r="C45" i="1"/>
  <c r="E27" i="1"/>
  <c r="F27" i="1"/>
  <c r="C47" i="1" l="1"/>
  <c r="E29" i="1"/>
  <c r="E47" i="1"/>
  <c r="F9" i="1"/>
  <c r="E9" i="1"/>
  <c r="E11" i="1" l="1"/>
  <c r="E11" i="2"/>
  <c r="E9" i="2"/>
  <c r="D27" i="1"/>
  <c r="C27" i="1"/>
  <c r="D18" i="1"/>
  <c r="C18" i="1"/>
  <c r="D9" i="1"/>
  <c r="C9" i="1"/>
  <c r="C29" i="1" l="1"/>
  <c r="C11" i="1"/>
  <c r="C20" i="1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<sst xmlns="http://schemas.openxmlformats.org/spreadsheetml/2006/main" count="89" uniqueCount="36">
  <si>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</si>
  <si>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</si>
  <si>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</si>
  <si>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</si>
  <si>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</si>
  <si>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</si>
  <si>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</si>
  <si>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</si>
  <si>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</si>
  <si>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</si>
  <si>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</si>
  <si>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</si>
  <si>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</si>
  <si>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</si>
  <si>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</si>
  <si>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</si>
  <si>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</si>
  <si>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</si>
  <si>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</si>
  <si>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</si>
  <si>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</si>
  <si>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</si>
  <si>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</si>
  <si>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</si>
  <si>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</si>
  <si>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</si>
  <si>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</si>
  <si>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</si>
  <si>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</si>
  <si>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</si>
  <si>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</si>
  <si>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Pendenti al 31/12/2015</t>
  </si>
  <si>
    <t>SETTORE PENALE. Anni 2016 - 30 giugno 2018, registro autori di reato noti.</t>
  </si>
  <si>
    <t>Pendenti al 30/06/2018</t>
  </si>
  <si>
    <t>Iscritti gen-giu '18</t>
  </si>
  <si>
    <t>Definiti gen-giu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</si>
</sst>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5" fillId="0" borderId="0" xfId="9"/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zoomScale="110" zoomScaleNormal="110" workbookViewId="0">
      <selection activeCell="G46" sqref="G46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 customWidth="1"/>
    <col min="4" max="4" width="9.140625" style="2"/>
    <col min="5" max="5" width="8.28515625" style="2" customWidth="1"/>
    <col min="6" max="6" width="9.140625" style="2"/>
    <col min="7" max="7" width="8.28515625" style="2" customWidth="1"/>
    <col min="8" max="8" width="9.140625" style="2"/>
    <col min="9" max="9" width="13.85546875" style="2" customWidth="1"/>
    <col min="10" max="10" width="41.85546875" style="2" bestFit="1" customWidth="1"/>
    <col min="11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6" t="s">
        <v>32</v>
      </c>
    </row>
    <row r="4" spans="1:8" ht="6.75" customHeight="1" x14ac:dyDescent="0.2"/>
    <row r="5" spans="1:8" ht="38.25" x14ac:dyDescent="0.2">
      <c r="A5" s="4" t="s">
        <v>2</v>
      </c>
      <c r="B5" s="4" t="s">
        <v>3</v>
      </c>
      <c r="C5" s="5" t="s">
        <v>4</v>
      </c>
      <c r="D5" s="5" t="s">
        <v>5</v>
      </c>
      <c r="E5" s="5" t="s">
        <v>29</v>
      </c>
      <c r="F5" s="5" t="s">
        <v>30</v>
      </c>
      <c r="G5" s="5" t="s">
        <v>34</v>
      </c>
      <c r="H5" s="5" t="s">
        <v>35</v>
      </c>
    </row>
    <row r="6" spans="1:8" x14ac:dyDescent="0.2">
      <c r="A6" s="50" t="s">
        <v>6</v>
      </c>
      <c r="B6" s="6" t="s">
        <v>7</v>
      </c>
      <c r="C6" s="7">
        <v>3296</v>
      </c>
      <c r="D6" s="7">
        <v>3808</v>
      </c>
      <c r="E6" s="7">
        <v>2221</v>
      </c>
      <c r="F6" s="7">
        <v>3574</v>
      </c>
      <c r="G6" s="7">
        <v>1637</v>
      </c>
      <c r="H6" s="7">
        <v>2166</v>
      </c>
    </row>
    <row r="7" spans="1:8" x14ac:dyDescent="0.2">
      <c r="A7" s="50"/>
      <c r="B7" s="6" t="s">
        <v>8</v>
      </c>
      <c r="C7" s="7">
        <v>16</v>
      </c>
      <c r="D7" s="7">
        <v>13</v>
      </c>
      <c r="E7" s="7">
        <v>19</v>
      </c>
      <c r="F7" s="7">
        <v>21</v>
      </c>
      <c r="G7" s="7">
        <v>3</v>
      </c>
      <c r="H7" s="7">
        <v>12</v>
      </c>
    </row>
    <row r="8" spans="1:8" x14ac:dyDescent="0.2">
      <c r="A8" s="50"/>
      <c r="B8" s="6" t="s">
        <v>9</v>
      </c>
      <c r="C8" s="8">
        <v>20</v>
      </c>
      <c r="D8" s="8">
        <v>27</v>
      </c>
      <c r="E8" s="8">
        <v>28</v>
      </c>
      <c r="F8" s="8">
        <v>24</v>
      </c>
      <c r="G8" s="8">
        <v>14</v>
      </c>
      <c r="H8" s="8">
        <v>20</v>
      </c>
    </row>
    <row r="9" spans="1:8" x14ac:dyDescent="0.2">
      <c r="A9" s="50"/>
      <c r="B9" s="9" t="s">
        <v>10</v>
      </c>
      <c r="C9" s="10">
        <f t="shared" ref="C9:D9" si="0">SUM(C6:C8)</f>
        <v>3332</v>
      </c>
      <c r="D9" s="10">
        <f t="shared" si="0"/>
        <v>3848</v>
      </c>
      <c r="E9" s="10">
        <f t="shared" ref="E9:H9" si="1">SUM(E6:E8)</f>
        <v>2268</v>
      </c>
      <c r="F9" s="10">
        <f t="shared" si="1"/>
        <v>3619</v>
      </c>
      <c r="G9" s="10">
        <f t="shared" si="1"/>
        <v>1654</v>
      </c>
      <c r="H9" s="10">
        <f t="shared" si="1"/>
        <v>2198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11</v>
      </c>
      <c r="C11" s="48">
        <f>D9/C9</f>
        <v>1.1548619447779112</v>
      </c>
      <c r="D11" s="49"/>
      <c r="E11" s="48">
        <f>F9/E9</f>
        <v>1.595679012345679</v>
      </c>
      <c r="F11" s="49"/>
      <c r="G11" s="48">
        <f>H9/G9</f>
        <v>1.328899637243047</v>
      </c>
      <c r="H11" s="49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0" t="s">
        <v>12</v>
      </c>
      <c r="B13" s="16" t="s">
        <v>13</v>
      </c>
      <c r="C13" s="18">
        <v>0</v>
      </c>
      <c r="D13" s="17">
        <v>1</v>
      </c>
      <c r="E13" s="18">
        <v>0</v>
      </c>
      <c r="F13" s="17">
        <v>0</v>
      </c>
      <c r="G13" s="18">
        <v>1</v>
      </c>
      <c r="H13" s="17">
        <v>0</v>
      </c>
    </row>
    <row r="14" spans="1:8" x14ac:dyDescent="0.2">
      <c r="A14" s="50" t="s">
        <v>14</v>
      </c>
      <c r="B14" s="16" t="s">
        <v>15</v>
      </c>
      <c r="C14" s="7">
        <v>179</v>
      </c>
      <c r="D14" s="7">
        <v>154</v>
      </c>
      <c r="E14" s="7">
        <v>164</v>
      </c>
      <c r="F14" s="7">
        <v>144</v>
      </c>
      <c r="G14" s="7">
        <v>60</v>
      </c>
      <c r="H14" s="7">
        <v>88</v>
      </c>
    </row>
    <row r="15" spans="1:8" x14ac:dyDescent="0.2">
      <c r="A15" s="50" t="s">
        <v>14</v>
      </c>
      <c r="B15" s="19" t="s">
        <v>16</v>
      </c>
      <c r="C15" s="7">
        <v>4151</v>
      </c>
      <c r="D15" s="7">
        <v>3938</v>
      </c>
      <c r="E15" s="7">
        <v>3177</v>
      </c>
      <c r="F15" s="7">
        <v>3301</v>
      </c>
      <c r="G15" s="7">
        <v>1245</v>
      </c>
      <c r="H15" s="7">
        <v>1530</v>
      </c>
    </row>
    <row r="16" spans="1:8" ht="22.5" x14ac:dyDescent="0.2">
      <c r="A16" s="50" t="s">
        <v>14</v>
      </c>
      <c r="B16" s="20" t="s">
        <v>17</v>
      </c>
      <c r="C16" s="7">
        <v>66</v>
      </c>
      <c r="D16" s="7">
        <v>64</v>
      </c>
      <c r="E16" s="7">
        <v>17</v>
      </c>
      <c r="F16" s="7">
        <v>31</v>
      </c>
      <c r="G16" s="7">
        <v>17</v>
      </c>
      <c r="H16" s="7">
        <v>7</v>
      </c>
    </row>
    <row r="17" spans="1:8" x14ac:dyDescent="0.2">
      <c r="A17" s="50" t="s">
        <v>14</v>
      </c>
      <c r="B17" s="21" t="s">
        <v>18</v>
      </c>
      <c r="C17" s="22">
        <v>12136</v>
      </c>
      <c r="D17" s="8">
        <v>13086</v>
      </c>
      <c r="E17" s="22">
        <v>10473</v>
      </c>
      <c r="F17" s="8">
        <v>10480</v>
      </c>
      <c r="G17" s="22">
        <v>7014</v>
      </c>
      <c r="H17" s="8">
        <v>5331</v>
      </c>
    </row>
    <row r="18" spans="1:8" x14ac:dyDescent="0.2">
      <c r="A18" s="50" t="s">
        <v>14</v>
      </c>
      <c r="B18" s="14" t="s">
        <v>10</v>
      </c>
      <c r="C18" s="23">
        <f t="shared" ref="C18:D18" si="2">SUM(C13:C17)</f>
        <v>16532</v>
      </c>
      <c r="D18" s="23">
        <f t="shared" si="2"/>
        <v>17243</v>
      </c>
      <c r="E18" s="23">
        <f t="shared" ref="E18:H18" si="3">SUM(E13:E17)</f>
        <v>13831</v>
      </c>
      <c r="F18" s="23">
        <f t="shared" si="3"/>
        <v>13956</v>
      </c>
      <c r="G18" s="23">
        <f t="shared" si="3"/>
        <v>8337</v>
      </c>
      <c r="H18" s="23">
        <f t="shared" si="3"/>
        <v>6956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11</v>
      </c>
      <c r="C20" s="48">
        <f>D18/C18</f>
        <v>1.0430075006048876</v>
      </c>
      <c r="D20" s="49"/>
      <c r="E20" s="48">
        <f>F18/E18</f>
        <v>1.0090376690044103</v>
      </c>
      <c r="F20" s="49"/>
      <c r="G20" s="48">
        <f>H18/G18</f>
        <v>0.83435288473071845</v>
      </c>
      <c r="H20" s="49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0" t="s">
        <v>19</v>
      </c>
      <c r="B22" s="16" t="s">
        <v>13</v>
      </c>
      <c r="C22" s="18">
        <v>1</v>
      </c>
      <c r="D22" s="17">
        <v>2</v>
      </c>
      <c r="E22" s="18">
        <v>5</v>
      </c>
      <c r="F22" s="17">
        <v>6</v>
      </c>
      <c r="G22" s="18">
        <v>1</v>
      </c>
      <c r="H22" s="17">
        <v>1</v>
      </c>
    </row>
    <row r="23" spans="1:8" x14ac:dyDescent="0.2">
      <c r="A23" s="50" t="s">
        <v>14</v>
      </c>
      <c r="B23" s="16" t="s">
        <v>15</v>
      </c>
      <c r="C23" s="7">
        <v>221</v>
      </c>
      <c r="D23" s="7">
        <v>230</v>
      </c>
      <c r="E23" s="7">
        <v>255</v>
      </c>
      <c r="F23" s="7">
        <v>262</v>
      </c>
      <c r="G23" s="7">
        <v>143</v>
      </c>
      <c r="H23" s="7">
        <v>131</v>
      </c>
    </row>
    <row r="24" spans="1:8" x14ac:dyDescent="0.2">
      <c r="A24" s="50" t="s">
        <v>14</v>
      </c>
      <c r="B24" s="19" t="s">
        <v>16</v>
      </c>
      <c r="C24" s="7">
        <v>5215</v>
      </c>
      <c r="D24" s="7">
        <v>6275</v>
      </c>
      <c r="E24" s="7">
        <v>5377</v>
      </c>
      <c r="F24" s="7">
        <v>4719</v>
      </c>
      <c r="G24" s="7">
        <v>3540</v>
      </c>
      <c r="H24" s="7">
        <v>2809</v>
      </c>
    </row>
    <row r="25" spans="1:8" ht="22.5" x14ac:dyDescent="0.2">
      <c r="A25" s="50" t="s">
        <v>14</v>
      </c>
      <c r="B25" s="20" t="s">
        <v>17</v>
      </c>
      <c r="C25" s="7">
        <v>11</v>
      </c>
      <c r="D25" s="7">
        <v>24</v>
      </c>
      <c r="E25" s="7">
        <v>11</v>
      </c>
      <c r="F25" s="7">
        <v>15</v>
      </c>
      <c r="G25" s="7">
        <v>7</v>
      </c>
      <c r="H25" s="7">
        <v>4</v>
      </c>
    </row>
    <row r="26" spans="1:8" x14ac:dyDescent="0.2">
      <c r="A26" s="50" t="s">
        <v>14</v>
      </c>
      <c r="B26" s="21" t="s">
        <v>18</v>
      </c>
      <c r="C26" s="22">
        <v>18569</v>
      </c>
      <c r="D26" s="8">
        <v>18283</v>
      </c>
      <c r="E26" s="22">
        <v>16871</v>
      </c>
      <c r="F26" s="8">
        <v>17490</v>
      </c>
      <c r="G26" s="22">
        <v>9302</v>
      </c>
      <c r="H26" s="8">
        <v>8761</v>
      </c>
    </row>
    <row r="27" spans="1:8" x14ac:dyDescent="0.2">
      <c r="A27" s="50" t="s">
        <v>14</v>
      </c>
      <c r="B27" s="14" t="s">
        <v>10</v>
      </c>
      <c r="C27" s="23">
        <f t="shared" ref="C27:H27" si="4">SUM(C22:C26)</f>
        <v>24017</v>
      </c>
      <c r="D27" s="23">
        <f t="shared" si="4"/>
        <v>24814</v>
      </c>
      <c r="E27" s="23">
        <f t="shared" si="4"/>
        <v>22519</v>
      </c>
      <c r="F27" s="23">
        <f t="shared" si="4"/>
        <v>22492</v>
      </c>
      <c r="G27" s="23">
        <f t="shared" si="4"/>
        <v>12993</v>
      </c>
      <c r="H27" s="23">
        <f t="shared" si="4"/>
        <v>11706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11</v>
      </c>
      <c r="C29" s="48">
        <f>D27/C27</f>
        <v>1.033184827413915</v>
      </c>
      <c r="D29" s="49"/>
      <c r="E29" s="48">
        <f>F27/E27</f>
        <v>0.99880101247835162</v>
      </c>
      <c r="F29" s="49"/>
      <c r="G29" s="48">
        <f>H27/G27</f>
        <v>0.90094666358808584</v>
      </c>
      <c r="H29" s="49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0" t="s">
        <v>20</v>
      </c>
      <c r="B31" s="16" t="s">
        <v>13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2">
      <c r="A32" s="50" t="s">
        <v>14</v>
      </c>
      <c r="B32" s="16" t="s">
        <v>15</v>
      </c>
      <c r="C32" s="43">
        <v>29</v>
      </c>
      <c r="D32" s="43">
        <v>27</v>
      </c>
      <c r="E32" s="43">
        <v>36</v>
      </c>
      <c r="F32" s="43">
        <v>31</v>
      </c>
      <c r="G32" s="43">
        <v>29</v>
      </c>
      <c r="H32" s="43">
        <v>31</v>
      </c>
    </row>
    <row r="33" spans="1:9" x14ac:dyDescent="0.2">
      <c r="A33" s="50" t="s">
        <v>14</v>
      </c>
      <c r="B33" s="19" t="s">
        <v>16</v>
      </c>
      <c r="C33" s="43">
        <v>991</v>
      </c>
      <c r="D33" s="43">
        <v>1169</v>
      </c>
      <c r="E33" s="43">
        <v>1422</v>
      </c>
      <c r="F33" s="43">
        <v>931</v>
      </c>
      <c r="G33" s="43">
        <v>843</v>
      </c>
      <c r="H33" s="43">
        <v>664</v>
      </c>
    </row>
    <row r="34" spans="1:9" ht="22.5" x14ac:dyDescent="0.2">
      <c r="A34" s="50" t="s">
        <v>14</v>
      </c>
      <c r="B34" s="20" t="s">
        <v>17</v>
      </c>
      <c r="C34" s="43">
        <v>13</v>
      </c>
      <c r="D34" s="43">
        <v>17</v>
      </c>
      <c r="E34" s="43">
        <v>22</v>
      </c>
      <c r="F34" s="43">
        <v>23</v>
      </c>
      <c r="G34" s="43">
        <v>14</v>
      </c>
      <c r="H34" s="43">
        <v>4</v>
      </c>
    </row>
    <row r="35" spans="1:9" x14ac:dyDescent="0.2">
      <c r="A35" s="50" t="s">
        <v>14</v>
      </c>
      <c r="B35" s="21" t="s">
        <v>18</v>
      </c>
      <c r="C35" s="44">
        <v>3415</v>
      </c>
      <c r="D35" s="45">
        <v>5523</v>
      </c>
      <c r="E35" s="44">
        <v>3416</v>
      </c>
      <c r="F35" s="45">
        <v>4873</v>
      </c>
      <c r="G35" s="44">
        <v>1828</v>
      </c>
      <c r="H35" s="45">
        <v>1748</v>
      </c>
      <c r="I35" s="47"/>
    </row>
    <row r="36" spans="1:9" x14ac:dyDescent="0.2">
      <c r="A36" s="50" t="s">
        <v>14</v>
      </c>
      <c r="B36" s="14" t="s">
        <v>10</v>
      </c>
      <c r="C36" s="23">
        <f t="shared" ref="C36:H36" si="5">SUM(C31:C35)</f>
        <v>4448</v>
      </c>
      <c r="D36" s="23">
        <f t="shared" si="5"/>
        <v>6736</v>
      </c>
      <c r="E36" s="23">
        <f t="shared" si="5"/>
        <v>4896</v>
      </c>
      <c r="F36" s="23">
        <f t="shared" si="5"/>
        <v>5858</v>
      </c>
      <c r="G36" s="23">
        <f t="shared" si="5"/>
        <v>2714</v>
      </c>
      <c r="H36" s="23">
        <f t="shared" si="5"/>
        <v>2447</v>
      </c>
    </row>
    <row r="37" spans="1:9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9" x14ac:dyDescent="0.2">
      <c r="A38" s="11"/>
      <c r="B38" s="14" t="s">
        <v>11</v>
      </c>
      <c r="C38" s="48">
        <f t="shared" ref="C38" si="6">D36/C36</f>
        <v>1.514388489208633</v>
      </c>
      <c r="D38" s="49"/>
      <c r="E38" s="48">
        <f t="shared" ref="E38" si="7">F36/E36</f>
        <v>1.1964869281045751</v>
      </c>
      <c r="F38" s="49"/>
      <c r="G38" s="48">
        <f t="shared" ref="G38" si="8">H36/G36</f>
        <v>0.90162122328666172</v>
      </c>
      <c r="H38" s="49"/>
    </row>
    <row r="39" spans="1:9" x14ac:dyDescent="0.2">
      <c r="C39" s="15"/>
      <c r="D39" s="15"/>
      <c r="E39" s="15"/>
      <c r="F39" s="15"/>
      <c r="G39" s="15"/>
      <c r="H39" s="15"/>
    </row>
    <row r="40" spans="1:9" x14ac:dyDescent="0.2">
      <c r="A40" s="50" t="s">
        <v>21</v>
      </c>
      <c r="B40" s="16" t="s">
        <v>13</v>
      </c>
      <c r="C40" s="41">
        <v>3</v>
      </c>
      <c r="D40" s="42">
        <v>2</v>
      </c>
      <c r="E40" s="41">
        <v>0</v>
      </c>
      <c r="F40" s="42">
        <v>0</v>
      </c>
      <c r="G40" s="41">
        <v>0</v>
      </c>
      <c r="H40" s="42">
        <v>0</v>
      </c>
    </row>
    <row r="41" spans="1:9" x14ac:dyDescent="0.2">
      <c r="A41" s="50" t="s">
        <v>14</v>
      </c>
      <c r="B41" s="16" t="s">
        <v>15</v>
      </c>
      <c r="C41" s="7">
        <v>30</v>
      </c>
      <c r="D41" s="7">
        <v>31</v>
      </c>
      <c r="E41" s="7">
        <v>50</v>
      </c>
      <c r="F41" s="7">
        <v>24</v>
      </c>
      <c r="G41" s="7">
        <v>40</v>
      </c>
      <c r="H41" s="7">
        <v>33</v>
      </c>
    </row>
    <row r="42" spans="1:9" x14ac:dyDescent="0.2">
      <c r="A42" s="50" t="s">
        <v>14</v>
      </c>
      <c r="B42" s="19" t="s">
        <v>16</v>
      </c>
      <c r="C42" s="7">
        <v>1276</v>
      </c>
      <c r="D42" s="7">
        <v>1706</v>
      </c>
      <c r="E42" s="7">
        <v>1699</v>
      </c>
      <c r="F42" s="7">
        <v>1109</v>
      </c>
      <c r="G42" s="7">
        <v>726</v>
      </c>
      <c r="H42" s="7">
        <v>764</v>
      </c>
    </row>
    <row r="43" spans="1:9" ht="22.5" x14ac:dyDescent="0.2">
      <c r="A43" s="50" t="s">
        <v>14</v>
      </c>
      <c r="B43" s="20" t="s">
        <v>17</v>
      </c>
      <c r="C43" s="7">
        <v>49</v>
      </c>
      <c r="D43" s="7">
        <v>47</v>
      </c>
      <c r="E43" s="7">
        <v>7</v>
      </c>
      <c r="F43" s="7">
        <v>14</v>
      </c>
      <c r="G43" s="7">
        <v>3</v>
      </c>
      <c r="H43" s="7">
        <v>6</v>
      </c>
    </row>
    <row r="44" spans="1:9" x14ac:dyDescent="0.2">
      <c r="A44" s="50" t="s">
        <v>14</v>
      </c>
      <c r="B44" s="21" t="s">
        <v>18</v>
      </c>
      <c r="C44" s="22">
        <v>4755</v>
      </c>
      <c r="D44" s="8">
        <v>5031</v>
      </c>
      <c r="E44" s="22">
        <v>4753</v>
      </c>
      <c r="F44" s="8">
        <v>4032</v>
      </c>
      <c r="G44" s="22">
        <v>2158</v>
      </c>
      <c r="H44" s="8">
        <v>1283</v>
      </c>
    </row>
    <row r="45" spans="1:9" x14ac:dyDescent="0.2">
      <c r="A45" s="50" t="s">
        <v>14</v>
      </c>
      <c r="B45" s="14" t="s">
        <v>10</v>
      </c>
      <c r="C45" s="23">
        <f t="shared" ref="C45:F45" si="9">SUM(C40:C44)</f>
        <v>6113</v>
      </c>
      <c r="D45" s="23">
        <f t="shared" si="9"/>
        <v>6817</v>
      </c>
      <c r="E45" s="23">
        <f t="shared" si="9"/>
        <v>6509</v>
      </c>
      <c r="F45" s="23">
        <f t="shared" si="9"/>
        <v>5179</v>
      </c>
      <c r="G45" s="23">
        <f t="shared" ref="G45:H45" si="10">SUM(G40:G44)</f>
        <v>2927</v>
      </c>
      <c r="H45" s="23">
        <f t="shared" si="10"/>
        <v>2086</v>
      </c>
    </row>
    <row r="46" spans="1:9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9" x14ac:dyDescent="0.2">
      <c r="A47" s="11"/>
      <c r="B47" s="14" t="s">
        <v>11</v>
      </c>
      <c r="C47" s="48">
        <f>D45/C45</f>
        <v>1.1151644037297563</v>
      </c>
      <c r="D47" s="49"/>
      <c r="E47" s="48">
        <f>F45/E45</f>
        <v>0.79566753725610695</v>
      </c>
      <c r="F47" s="49"/>
      <c r="G47" s="48">
        <f>H45/G45</f>
        <v>0.71267509395285278</v>
      </c>
      <c r="H47" s="49"/>
    </row>
    <row r="48" spans="1:9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1"/>
      <c r="B50" s="51"/>
    </row>
    <row r="51" spans="1:8" ht="27.6" customHeight="1" x14ac:dyDescent="0.2">
      <c r="A51" s="51" t="s">
        <v>22</v>
      </c>
      <c r="B51" s="51"/>
      <c r="C51" s="51"/>
      <c r="D51" s="51"/>
      <c r="E51" s="51"/>
      <c r="F51" s="51"/>
      <c r="G51" s="51"/>
      <c r="H51" s="51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A51:H51"/>
    <mergeCell ref="A31:A36"/>
    <mergeCell ref="C38:D38"/>
    <mergeCell ref="A40:A45"/>
    <mergeCell ref="C47:D47"/>
    <mergeCell ref="A50:B50"/>
    <mergeCell ref="E47:F47"/>
    <mergeCell ref="G47:H47"/>
    <mergeCell ref="A6:A9"/>
    <mergeCell ref="C11:D11"/>
    <mergeCell ref="A13:A18"/>
    <mergeCell ref="E11:F11"/>
    <mergeCell ref="A22:A27"/>
    <mergeCell ref="C20:D20"/>
    <mergeCell ref="E20:F20"/>
    <mergeCell ref="E29:F29"/>
    <mergeCell ref="E38:F38"/>
    <mergeCell ref="C29:D29"/>
    <mergeCell ref="G11:H11"/>
    <mergeCell ref="G20:H20"/>
    <mergeCell ref="G29:H29"/>
    <mergeCell ref="G38:H38"/>
  </mergeCells>
  <conditionalFormatting sqref="C38:F38">
    <cfRule type="cellIs" dxfId="48" priority="154" operator="lessThan">
      <formula>1</formula>
    </cfRule>
    <cfRule type="cellIs" dxfId="47" priority="155" operator="lessThan">
      <formula>0.99</formula>
    </cfRule>
    <cfRule type="cellIs" dxfId="46" priority="156" operator="greaterThan">
      <formula>1</formula>
    </cfRule>
  </conditionalFormatting>
  <conditionalFormatting sqref="C11:D11">
    <cfRule type="cellIs" dxfId="45" priority="127" operator="lessThan">
      <formula>1</formula>
    </cfRule>
    <cfRule type="cellIs" dxfId="44" priority="131" operator="lessThan">
      <formula>1</formula>
    </cfRule>
    <cfRule type="cellIs" dxfId="43" priority="132" operator="lessThan">
      <formula>0.99</formula>
    </cfRule>
    <cfRule type="cellIs" dxfId="42" priority="133" operator="greaterThan">
      <formula>1</formula>
    </cfRule>
  </conditionalFormatting>
  <conditionalFormatting sqref="C20:D20">
    <cfRule type="cellIs" dxfId="41" priority="124" operator="lessThan">
      <formula>1</formula>
    </cfRule>
    <cfRule type="cellIs" dxfId="40" priority="125" operator="lessThan">
      <formula>0.99</formula>
    </cfRule>
    <cfRule type="cellIs" dxfId="39" priority="126" operator="greaterThan">
      <formula>1</formula>
    </cfRule>
  </conditionalFormatting>
  <conditionalFormatting sqref="C29:F29">
    <cfRule type="cellIs" dxfId="38" priority="121" operator="lessThan">
      <formula>1</formula>
    </cfRule>
    <cfRule type="cellIs" dxfId="37" priority="122" operator="lessThan">
      <formula>0.99</formula>
    </cfRule>
    <cfRule type="cellIs" dxfId="36" priority="123" operator="greaterThan">
      <formula>1</formula>
    </cfRule>
  </conditionalFormatting>
  <conditionalFormatting sqref="E47:F47">
    <cfRule type="cellIs" dxfId="35" priority="65" operator="lessThan">
      <formula>1</formula>
    </cfRule>
    <cfRule type="cellIs" dxfId="34" priority="66" operator="lessThan">
      <formula>0.99</formula>
    </cfRule>
    <cfRule type="cellIs" dxfId="33" priority="67" operator="greaterThan">
      <formula>1</formula>
    </cfRule>
  </conditionalFormatting>
  <conditionalFormatting sqref="E11:F11">
    <cfRule type="cellIs" dxfId="32" priority="80" operator="lessThan">
      <formula>1</formula>
    </cfRule>
    <cfRule type="cellIs" dxfId="31" priority="84" operator="lessThan">
      <formula>1</formula>
    </cfRule>
    <cfRule type="cellIs" dxfId="30" priority="85" operator="lessThan">
      <formula>0.99</formula>
    </cfRule>
    <cfRule type="cellIs" dxfId="29" priority="86" operator="greaterThan">
      <formula>1</formula>
    </cfRule>
  </conditionalFormatting>
  <conditionalFormatting sqref="C47:D47">
    <cfRule type="cellIs" dxfId="28" priority="68" operator="lessThan">
      <formula>1</formula>
    </cfRule>
    <cfRule type="cellIs" dxfId="27" priority="69" operator="lessThan">
      <formula>0.99</formula>
    </cfRule>
    <cfRule type="cellIs" dxfId="26" priority="70" operator="greaterThan">
      <formula>1</formula>
    </cfRule>
  </conditionalFormatting>
  <conditionalFormatting sqref="E20:H20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47:H47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38:H38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Normal="100" workbookViewId="0">
      <selection activeCell="D24" sqref="D24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28" customFormat="1" ht="15.75" x14ac:dyDescent="0.25">
      <c r="A1" s="27" t="s">
        <v>0</v>
      </c>
    </row>
    <row r="2" spans="1:5" s="28" customFormat="1" ht="15" x14ac:dyDescent="0.25">
      <c r="A2" s="29" t="s">
        <v>23</v>
      </c>
    </row>
    <row r="3" spans="1:5" s="28" customFormat="1" ht="13.9" customHeight="1" x14ac:dyDescent="0.25">
      <c r="A3" s="46" t="s">
        <v>32</v>
      </c>
    </row>
    <row r="4" spans="1:5" s="28" customFormat="1" x14ac:dyDescent="0.25"/>
    <row r="5" spans="1:5" s="28" customFormat="1" ht="33" customHeight="1" x14ac:dyDescent="0.25">
      <c r="A5" s="4" t="s">
        <v>2</v>
      </c>
      <c r="B5" s="4" t="s">
        <v>3</v>
      </c>
      <c r="C5" s="30" t="s">
        <v>31</v>
      </c>
      <c r="D5" s="30" t="s">
        <v>33</v>
      </c>
      <c r="E5" s="30" t="s">
        <v>24</v>
      </c>
    </row>
    <row r="6" spans="1:5" s="28" customFormat="1" ht="8.25" customHeight="1" x14ac:dyDescent="0.25">
      <c r="A6" s="11"/>
      <c r="B6" s="31"/>
      <c r="C6" s="32"/>
      <c r="D6" s="32"/>
      <c r="E6" s="32"/>
    </row>
    <row r="7" spans="1:5" s="28" customFormat="1" ht="28.9" customHeight="1" x14ac:dyDescent="0.25">
      <c r="A7" s="33" t="s">
        <v>25</v>
      </c>
      <c r="B7" s="34" t="s">
        <v>10</v>
      </c>
      <c r="C7" s="35">
        <v>9134</v>
      </c>
      <c r="D7" s="35">
        <v>6333</v>
      </c>
      <c r="E7" s="36">
        <f>(D7-C7)/C7</f>
        <v>-0.30665644843442086</v>
      </c>
    </row>
    <row r="8" spans="1:5" s="28" customFormat="1" ht="8.25" customHeight="1" x14ac:dyDescent="0.25">
      <c r="A8" s="11"/>
      <c r="B8" s="31"/>
      <c r="C8" s="32"/>
      <c r="D8" s="32"/>
      <c r="E8" s="32"/>
    </row>
    <row r="9" spans="1:5" s="28" customFormat="1" ht="28.9" customHeight="1" x14ac:dyDescent="0.25">
      <c r="A9" s="33" t="s">
        <v>12</v>
      </c>
      <c r="B9" s="34" t="s">
        <v>10</v>
      </c>
      <c r="C9" s="35">
        <v>7551</v>
      </c>
      <c r="D9" s="35">
        <v>8023</v>
      </c>
      <c r="E9" s="36">
        <f>(D9-C9)/C9</f>
        <v>6.2508277049397432E-2</v>
      </c>
    </row>
    <row r="10" spans="1:5" s="28" customFormat="1" ht="8.25" customHeight="1" x14ac:dyDescent="0.25">
      <c r="A10" s="11"/>
      <c r="B10" s="31"/>
      <c r="C10" s="32"/>
      <c r="D10" s="32"/>
      <c r="E10" s="32"/>
    </row>
    <row r="11" spans="1:5" s="28" customFormat="1" ht="28.9" customHeight="1" x14ac:dyDescent="0.25">
      <c r="A11" s="33" t="s">
        <v>26</v>
      </c>
      <c r="B11" s="34" t="s">
        <v>10</v>
      </c>
      <c r="C11" s="35">
        <v>11620</v>
      </c>
      <c r="D11" s="35">
        <v>9711</v>
      </c>
      <c r="E11" s="36">
        <f>(D11-C11)/C11</f>
        <v>-0.16428571428571428</v>
      </c>
    </row>
    <row r="12" spans="1:5" s="28" customFormat="1" ht="8.25" customHeight="1" x14ac:dyDescent="0.25">
      <c r="A12" s="11"/>
      <c r="B12" s="31"/>
      <c r="C12" s="32"/>
      <c r="D12" s="32"/>
      <c r="E12" s="32"/>
    </row>
    <row r="13" spans="1:5" s="28" customFormat="1" ht="28.9" customHeight="1" x14ac:dyDescent="0.25">
      <c r="A13" s="33" t="s">
        <v>27</v>
      </c>
      <c r="B13" s="34" t="s">
        <v>10</v>
      </c>
      <c r="C13" s="35">
        <v>7811</v>
      </c>
      <c r="D13" s="35">
        <v>4594</v>
      </c>
      <c r="E13" s="36">
        <f>(D13-C13)/C13</f>
        <v>-0.41185507617462552</v>
      </c>
    </row>
    <row r="14" spans="1:5" s="28" customFormat="1" ht="8.25" customHeight="1" x14ac:dyDescent="0.25">
      <c r="A14" s="11"/>
      <c r="B14" s="31"/>
      <c r="C14" s="32"/>
      <c r="D14" s="32"/>
      <c r="E14" s="32"/>
    </row>
    <row r="15" spans="1:5" s="28" customFormat="1" ht="28.9" customHeight="1" x14ac:dyDescent="0.25">
      <c r="A15" s="33" t="s">
        <v>28</v>
      </c>
      <c r="B15" s="34" t="s">
        <v>10</v>
      </c>
      <c r="C15" s="35">
        <v>3887</v>
      </c>
      <c r="D15" s="35">
        <v>4487</v>
      </c>
      <c r="E15" s="36">
        <f>(D15-C15)/C15</f>
        <v>0.15436068947774634</v>
      </c>
    </row>
    <row r="16" spans="1:5" s="28" customFormat="1" ht="8.25" customHeight="1" x14ac:dyDescent="0.25">
      <c r="A16" s="37"/>
      <c r="B16" s="31"/>
      <c r="C16" s="38"/>
      <c r="D16" s="38"/>
      <c r="E16" s="39"/>
    </row>
    <row r="17" spans="1:8" ht="9" customHeight="1" x14ac:dyDescent="0.2">
      <c r="C17" s="15"/>
      <c r="D17" s="15"/>
    </row>
    <row r="18" spans="1:8" ht="24" customHeight="1" x14ac:dyDescent="0.2">
      <c r="A18" s="51"/>
      <c r="B18" s="51"/>
      <c r="C18" s="51"/>
      <c r="D18" s="51"/>
      <c r="E18" s="51"/>
      <c r="F18" s="40"/>
      <c r="G18" s="40"/>
      <c r="H18" s="40"/>
    </row>
    <row r="19" spans="1:8" ht="27.6" customHeight="1" x14ac:dyDescent="0.2">
      <c r="A19" s="51" t="s">
        <v>22</v>
      </c>
      <c r="B19" s="51"/>
      <c r="C19" s="51"/>
      <c r="D19" s="51"/>
      <c r="E19" s="51"/>
    </row>
    <row r="20" spans="1:8" x14ac:dyDescent="0.2">
      <c r="A20" s="51"/>
      <c r="B20" s="51"/>
      <c r="C20" s="51"/>
      <c r="D20" s="51"/>
      <c r="E20" s="51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FCA780-9E6E-4771-861A-0DC0CEF11771}"/>
</file>

<file path=customXml/itemProps2.xml><?xml version="1.0" encoding="utf-8"?>
<ds:datastoreItem xmlns:ds="http://schemas.openxmlformats.org/officeDocument/2006/customXml" ds:itemID="{B9CECA6A-9CF3-4369-80C5-FF60378FDE28}"/>
</file>

<file path=customXml/itemProps3.xml><?xml version="1.0" encoding="utf-8"?>
<ds:datastoreItem xmlns:ds="http://schemas.openxmlformats.org/officeDocument/2006/customXml" ds:itemID="{E7F41811-67FE-4E0E-A5A5-C7258FBF6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2017-05-19T13:11:40Z</cp:lastPrinted>
  <dcterms:created xsi:type="dcterms:W3CDTF">2017-03-28T08:16:14Z</dcterms:created>
  <dcterms:modified xsi:type="dcterms:W3CDTF">2018-09-26T12:01:38Z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